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皖南医学院2025年度滨江校区学生公寓维修\04清单\"/>
    </mc:Choice>
  </mc:AlternateContent>
  <bookViews>
    <workbookView xWindow="0" yWindow="0" windowWidth="23040" windowHeight="9180"/>
  </bookViews>
  <sheets>
    <sheet name="Sheet1" sheetId="1" r:id="rId1"/>
    <sheet name="Sheet3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" l="1"/>
  <c r="H31" i="1"/>
  <c r="H29" i="1"/>
  <c r="H28" i="1"/>
  <c r="H27" i="1"/>
  <c r="H26" i="1"/>
  <c r="H25" i="1"/>
  <c r="H24" i="1"/>
  <c r="H23" i="1"/>
  <c r="H22" i="1"/>
  <c r="H20" i="1"/>
  <c r="H19" i="1"/>
  <c r="H18" i="1"/>
  <c r="H17" i="1"/>
  <c r="H16" i="1"/>
  <c r="H15" i="1"/>
  <c r="H14" i="1"/>
  <c r="H13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<sst xmlns="http://schemas.openxmlformats.org/spreadsheetml/2006/main" count="82" uniqueCount="34">
  <si>
    <t>序号</t>
  </si>
  <si>
    <t>项目名称</t>
  </si>
  <si>
    <t>单位</t>
  </si>
  <si>
    <t>清单编制工程量</t>
  </si>
  <si>
    <t>清单审核工程量</t>
  </si>
  <si>
    <t>清单编制综合单价</t>
  </si>
  <si>
    <t>清单审核综合单价</t>
  </si>
  <si>
    <t>直接费金额（元）</t>
  </si>
  <si>
    <t>备注</t>
  </si>
  <si>
    <t>1-4#楼</t>
  </si>
  <si>
    <t>满刮腻子</t>
  </si>
  <si>
    <t>m2</t>
  </si>
  <si>
    <t>价格调整【图纸未明确腻子为防水腻子，调整腻子材料价格】</t>
  </si>
  <si>
    <t>白色无机涂料</t>
  </si>
  <si>
    <t>1、原墙面打磨拆开单列
2、墙面乳胶漆、顶面无机涂料拆开单列
3、工程量调整【增加门洞侧壁面积】</t>
  </si>
  <si>
    <t>墙面打磨</t>
  </si>
  <si>
    <t>墙面乳胶漆</t>
  </si>
  <si>
    <t>顶面无机涂料</t>
  </si>
  <si>
    <t>卫生间移门保护性拆除并复位</t>
  </si>
  <si>
    <t>拆开单列</t>
  </si>
  <si>
    <t>砌筑蹲位</t>
  </si>
  <si>
    <t>个</t>
  </si>
  <si>
    <t>价格调整</t>
  </si>
  <si>
    <t>卫生间维修改造</t>
  </si>
  <si>
    <t>项</t>
  </si>
  <si>
    <t>价格调整【清单价格偏低】</t>
  </si>
  <si>
    <t>7#楼</t>
  </si>
  <si>
    <t>9#10#楼</t>
  </si>
  <si>
    <t>其他项目</t>
  </si>
  <si>
    <t>楼（地）面卷材防水</t>
  </si>
  <si>
    <t>价格调整【图纸调整】</t>
  </si>
  <si>
    <t>合计</t>
  </si>
  <si>
    <t>图纸需调整内容
1、各楼栋宿舍破损严重的墙面占比图纸未明确【清单暂按50%计入】
2、各楼栋洗漱间及卫生间地砖拆除,地做重新防水，图纸未明确具体数量【清单暂按，1-4#楼3间，7#楼6间，9-10#楼10间计入】
3、清单中有走廊地砖拆除换新，图纸中无相关信息【清单暂按6.48m2计入】
4、清单中有产学研创中心宿舍屋面防水卷材拆除换新，图纸中无相关信息【清单暂按60m2计入】
5、清单中有破损桥架拆除换新，图纸中无相关信息</t>
  </si>
  <si>
    <t>皖南医学院2025年度滨江校区学生公寓维修清单编制审核说明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</si>
</sst>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78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0" fillId="0" borderId="0" xfId="0" applyNumberForma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www.wps.cn/officeDocument/2023/relationships/customStorage" Target="customStorage/customStorag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abSelected="1" zoomScale="85" zoomScaleNormal="85" workbookViewId="0">
      <pane ySplit="2" topLeftCell="A3" activePane="bottomLeft" state="frozen"/>
      <selection pane="bottomLeft" activeCell="G28" sqref="G28"/>
    </sheetView>
  </sheetViews>
  <sheetFormatPr defaultColWidth="9" defaultRowHeight="20.100000000000001" customHeight="1" x14ac:dyDescent="0.15"/>
  <cols>
    <col min="1" max="1" width="9" style="1"/>
    <col min="2" max="2" width="25.875" style="2" customWidth="1"/>
    <col min="3" max="7" width="10.75" style="1" customWidth="1"/>
    <col min="8" max="8" width="15" style="3" customWidth="1"/>
    <col min="9" max="9" width="47.5" style="4" customWidth="1"/>
    <col min="10" max="10" width="39.375" style="2" customWidth="1"/>
    <col min="11" max="11" width="39" style="2" customWidth="1"/>
    <col min="12" max="12" width="20.375" style="2" customWidth="1"/>
    <col min="13" max="13" width="9" style="2"/>
    <col min="14" max="14" width="14.125" style="2"/>
    <col min="15" max="15" width="10.625" style="2"/>
    <col min="16" max="16" width="13.625" style="2" customWidth="1"/>
    <col min="17" max="19" width="9" style="2"/>
    <col min="20" max="20" width="17.75" customWidth="1"/>
  </cols>
  <sheetData>
    <row r="1" spans="1:16" ht="39.950000000000003" customHeight="1" x14ac:dyDescent="0.15">
      <c r="A1" s="14" t="s">
        <v>33</v>
      </c>
      <c r="B1" s="14"/>
      <c r="C1" s="14"/>
      <c r="D1" s="14"/>
      <c r="E1" s="14"/>
      <c r="F1" s="14"/>
      <c r="G1" s="14"/>
      <c r="H1" s="14"/>
      <c r="I1" s="14"/>
    </row>
    <row r="2" spans="1:16" ht="39.950000000000003" customHeight="1" x14ac:dyDescent="0.15">
      <c r="A2" s="5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7" t="s">
        <v>7</v>
      </c>
      <c r="I2" s="5" t="s">
        <v>8</v>
      </c>
    </row>
    <row r="3" spans="1:16" ht="24.95" customHeight="1" x14ac:dyDescent="0.15">
      <c r="A3" s="5">
        <v>1</v>
      </c>
      <c r="B3" s="15" t="s">
        <v>9</v>
      </c>
      <c r="C3" s="16"/>
      <c r="D3" s="16"/>
      <c r="E3" s="16"/>
      <c r="F3" s="16"/>
      <c r="G3" s="16"/>
      <c r="H3" s="17"/>
      <c r="I3" s="11"/>
      <c r="P3" s="12"/>
    </row>
    <row r="4" spans="1:16" ht="30" customHeight="1" x14ac:dyDescent="0.15">
      <c r="A4" s="5">
        <v>2</v>
      </c>
      <c r="B4" s="8" t="s">
        <v>10</v>
      </c>
      <c r="C4" s="5" t="s">
        <v>11</v>
      </c>
      <c r="D4" s="5">
        <v>6038.23</v>
      </c>
      <c r="E4" s="5">
        <v>6298</v>
      </c>
      <c r="F4" s="5">
        <v>15.35</v>
      </c>
      <c r="G4" s="5">
        <v>12.85</v>
      </c>
      <c r="H4" s="7">
        <f t="shared" ref="H4:H6" si="0">E4*G4-D4*F4</f>
        <v>-11757.530500000001</v>
      </c>
      <c r="I4" s="11" t="s">
        <v>12</v>
      </c>
      <c r="P4" s="12"/>
    </row>
    <row r="5" spans="1:16" ht="24.95" customHeight="1" x14ac:dyDescent="0.15">
      <c r="A5" s="5">
        <v>3</v>
      </c>
      <c r="B5" s="8" t="s">
        <v>13</v>
      </c>
      <c r="C5" s="5" t="s">
        <v>11</v>
      </c>
      <c r="D5" s="5">
        <v>12076.46</v>
      </c>
      <c r="E5" s="5"/>
      <c r="F5" s="5">
        <v>8.26</v>
      </c>
      <c r="G5" s="5"/>
      <c r="H5" s="7">
        <f t="shared" si="0"/>
        <v>-99751.559599999993</v>
      </c>
      <c r="I5" s="18" t="s">
        <v>14</v>
      </c>
      <c r="P5" s="12"/>
    </row>
    <row r="6" spans="1:16" ht="24.95" customHeight="1" x14ac:dyDescent="0.15">
      <c r="A6" s="5">
        <v>4</v>
      </c>
      <c r="B6" s="8" t="s">
        <v>15</v>
      </c>
      <c r="C6" s="5" t="s">
        <v>11</v>
      </c>
      <c r="D6" s="5"/>
      <c r="E6" s="5">
        <v>6298</v>
      </c>
      <c r="F6" s="5"/>
      <c r="G6" s="5">
        <v>3.8</v>
      </c>
      <c r="H6" s="7">
        <f t="shared" si="0"/>
        <v>23932.400000000001</v>
      </c>
      <c r="I6" s="19"/>
      <c r="P6" s="12"/>
    </row>
    <row r="7" spans="1:16" ht="24.95" customHeight="1" x14ac:dyDescent="0.15">
      <c r="A7" s="5">
        <v>5</v>
      </c>
      <c r="B7" s="8" t="s">
        <v>16</v>
      </c>
      <c r="C7" s="5" t="s">
        <v>11</v>
      </c>
      <c r="D7" s="5"/>
      <c r="E7" s="5">
        <v>8858.19</v>
      </c>
      <c r="F7" s="5"/>
      <c r="G7" s="5">
        <v>5.81</v>
      </c>
      <c r="H7" s="7">
        <f t="shared" ref="H7:H10" si="1">E7*G7-D7*F7</f>
        <v>51466.083899999998</v>
      </c>
      <c r="I7" s="19"/>
      <c r="P7" s="12"/>
    </row>
    <row r="8" spans="1:16" ht="24.95" customHeight="1" x14ac:dyDescent="0.15">
      <c r="A8" s="5">
        <v>6</v>
      </c>
      <c r="B8" s="8" t="s">
        <v>17</v>
      </c>
      <c r="C8" s="5" t="s">
        <v>11</v>
      </c>
      <c r="D8" s="5"/>
      <c r="E8" s="5">
        <v>3737.82</v>
      </c>
      <c r="F8" s="5"/>
      <c r="G8" s="5">
        <v>6.57</v>
      </c>
      <c r="H8" s="7">
        <f t="shared" si="1"/>
        <v>24557.4774</v>
      </c>
      <c r="I8" s="20"/>
      <c r="P8" s="12"/>
    </row>
    <row r="9" spans="1:16" ht="24.95" customHeight="1" x14ac:dyDescent="0.15">
      <c r="A9" s="5">
        <v>7</v>
      </c>
      <c r="B9" s="8" t="s">
        <v>18</v>
      </c>
      <c r="C9" s="5" t="s">
        <v>11</v>
      </c>
      <c r="D9" s="5"/>
      <c r="E9" s="5">
        <v>16.739999999999998</v>
      </c>
      <c r="F9" s="5"/>
      <c r="G9" s="5">
        <v>57.83</v>
      </c>
      <c r="H9" s="7">
        <f t="shared" si="1"/>
        <v>968.07420000000002</v>
      </c>
      <c r="I9" s="11" t="s">
        <v>19</v>
      </c>
      <c r="P9" s="12"/>
    </row>
    <row r="10" spans="1:16" ht="24.95" customHeight="1" x14ac:dyDescent="0.15">
      <c r="A10" s="5">
        <v>8</v>
      </c>
      <c r="B10" s="8" t="s">
        <v>20</v>
      </c>
      <c r="C10" s="5" t="s">
        <v>21</v>
      </c>
      <c r="D10" s="5">
        <v>3</v>
      </c>
      <c r="E10" s="5">
        <v>3</v>
      </c>
      <c r="F10" s="5">
        <v>443.69</v>
      </c>
      <c r="G10" s="5">
        <v>217.44</v>
      </c>
      <c r="H10" s="7">
        <f t="shared" si="1"/>
        <v>-678.75</v>
      </c>
      <c r="I10" s="11" t="s">
        <v>22</v>
      </c>
      <c r="P10" s="12"/>
    </row>
    <row r="11" spans="1:16" ht="24.95" customHeight="1" x14ac:dyDescent="0.15">
      <c r="A11" s="5">
        <v>9</v>
      </c>
      <c r="B11" s="8" t="s">
        <v>23</v>
      </c>
      <c r="C11" s="5" t="s">
        <v>24</v>
      </c>
      <c r="D11" s="5">
        <v>1</v>
      </c>
      <c r="E11" s="5">
        <v>1</v>
      </c>
      <c r="F11" s="5">
        <v>1000</v>
      </c>
      <c r="G11" s="5">
        <v>2400</v>
      </c>
      <c r="H11" s="7">
        <f t="shared" ref="H11:H20" si="2">E11*G11-D11*F11</f>
        <v>1400</v>
      </c>
      <c r="I11" s="11" t="s">
        <v>25</v>
      </c>
      <c r="P11" s="12"/>
    </row>
    <row r="12" spans="1:16" ht="24.95" customHeight="1" x14ac:dyDescent="0.15">
      <c r="A12" s="5">
        <v>10</v>
      </c>
      <c r="B12" s="15" t="s">
        <v>26</v>
      </c>
      <c r="C12" s="16"/>
      <c r="D12" s="16"/>
      <c r="E12" s="16"/>
      <c r="F12" s="16"/>
      <c r="G12" s="16"/>
      <c r="H12" s="17"/>
      <c r="I12" s="11"/>
      <c r="P12" s="12"/>
    </row>
    <row r="13" spans="1:16" ht="30" customHeight="1" x14ac:dyDescent="0.15">
      <c r="A13" s="5">
        <v>11</v>
      </c>
      <c r="B13" s="8" t="s">
        <v>10</v>
      </c>
      <c r="C13" s="5" t="s">
        <v>11</v>
      </c>
      <c r="D13" s="5">
        <v>2661.82</v>
      </c>
      <c r="E13" s="5">
        <v>2773.69</v>
      </c>
      <c r="F13" s="5">
        <v>15.35</v>
      </c>
      <c r="G13" s="5">
        <v>12.85</v>
      </c>
      <c r="H13" s="7">
        <f t="shared" si="2"/>
        <v>-5217.0204999999996</v>
      </c>
      <c r="I13" s="11" t="s">
        <v>12</v>
      </c>
      <c r="P13" s="12"/>
    </row>
    <row r="14" spans="1:16" ht="24.95" customHeight="1" x14ac:dyDescent="0.15">
      <c r="A14" s="5">
        <v>12</v>
      </c>
      <c r="B14" s="8" t="s">
        <v>13</v>
      </c>
      <c r="C14" s="5" t="s">
        <v>11</v>
      </c>
      <c r="D14" s="5">
        <v>5323.63</v>
      </c>
      <c r="E14" s="5"/>
      <c r="F14" s="5">
        <v>8.26</v>
      </c>
      <c r="G14" s="5"/>
      <c r="H14" s="7">
        <f t="shared" si="2"/>
        <v>-43973.183799999999</v>
      </c>
      <c r="I14" s="18" t="s">
        <v>14</v>
      </c>
      <c r="P14" s="12"/>
    </row>
    <row r="15" spans="1:16" ht="24.95" customHeight="1" x14ac:dyDescent="0.15">
      <c r="A15" s="5">
        <v>13</v>
      </c>
      <c r="B15" s="8" t="s">
        <v>15</v>
      </c>
      <c r="C15" s="5" t="s">
        <v>11</v>
      </c>
      <c r="D15" s="5"/>
      <c r="E15" s="5">
        <v>2773.69</v>
      </c>
      <c r="F15" s="5"/>
      <c r="G15" s="5">
        <v>3.8</v>
      </c>
      <c r="H15" s="7">
        <f t="shared" si="2"/>
        <v>10540.022000000001</v>
      </c>
      <c r="I15" s="19"/>
      <c r="P15" s="12"/>
    </row>
    <row r="16" spans="1:16" ht="24.95" customHeight="1" x14ac:dyDescent="0.15">
      <c r="A16" s="5">
        <v>14</v>
      </c>
      <c r="B16" s="8" t="s">
        <v>16</v>
      </c>
      <c r="C16" s="5" t="s">
        <v>11</v>
      </c>
      <c r="D16" s="5"/>
      <c r="E16" s="5">
        <v>3470.12</v>
      </c>
      <c r="F16" s="5"/>
      <c r="G16" s="5">
        <v>5.81</v>
      </c>
      <c r="H16" s="7">
        <f t="shared" si="2"/>
        <v>20161.397199999999</v>
      </c>
      <c r="I16" s="19"/>
      <c r="P16" s="12"/>
    </row>
    <row r="17" spans="1:16" ht="24.95" customHeight="1" x14ac:dyDescent="0.15">
      <c r="A17" s="5">
        <v>15</v>
      </c>
      <c r="B17" s="8" t="s">
        <v>17</v>
      </c>
      <c r="C17" s="5" t="s">
        <v>11</v>
      </c>
      <c r="D17" s="5"/>
      <c r="E17" s="5">
        <v>2077.2600000000002</v>
      </c>
      <c r="F17" s="5"/>
      <c r="G17" s="5">
        <v>6.57</v>
      </c>
      <c r="H17" s="7">
        <f t="shared" si="2"/>
        <v>13647.5982</v>
      </c>
      <c r="I17" s="20"/>
      <c r="P17" s="12"/>
    </row>
    <row r="18" spans="1:16" ht="24.95" customHeight="1" x14ac:dyDescent="0.15">
      <c r="A18" s="5">
        <v>16</v>
      </c>
      <c r="B18" s="8" t="s">
        <v>18</v>
      </c>
      <c r="C18" s="5" t="s">
        <v>11</v>
      </c>
      <c r="D18" s="5"/>
      <c r="E18" s="5">
        <v>16.739999999999998</v>
      </c>
      <c r="F18" s="5"/>
      <c r="G18" s="5">
        <v>57.83</v>
      </c>
      <c r="H18" s="7">
        <f t="shared" si="2"/>
        <v>968.07420000000002</v>
      </c>
      <c r="I18" s="11" t="s">
        <v>19</v>
      </c>
      <c r="P18" s="12"/>
    </row>
    <row r="19" spans="1:16" ht="24.95" customHeight="1" x14ac:dyDescent="0.15">
      <c r="A19" s="5">
        <v>17</v>
      </c>
      <c r="B19" s="8" t="s">
        <v>20</v>
      </c>
      <c r="C19" s="5" t="s">
        <v>21</v>
      </c>
      <c r="D19" s="5">
        <v>6</v>
      </c>
      <c r="E19" s="5">
        <v>6</v>
      </c>
      <c r="F19" s="5">
        <v>443.69</v>
      </c>
      <c r="G19" s="5">
        <v>217.44</v>
      </c>
      <c r="H19" s="7">
        <f t="shared" si="2"/>
        <v>-1357.5</v>
      </c>
      <c r="I19" s="11" t="s">
        <v>22</v>
      </c>
      <c r="P19" s="12"/>
    </row>
    <row r="20" spans="1:16" ht="24.95" customHeight="1" x14ac:dyDescent="0.15">
      <c r="A20" s="5">
        <v>18</v>
      </c>
      <c r="B20" s="8" t="s">
        <v>23</v>
      </c>
      <c r="C20" s="5" t="s">
        <v>24</v>
      </c>
      <c r="D20" s="5">
        <v>1</v>
      </c>
      <c r="E20" s="5">
        <v>1</v>
      </c>
      <c r="F20" s="5">
        <v>2000</v>
      </c>
      <c r="G20" s="5">
        <v>4800</v>
      </c>
      <c r="H20" s="7">
        <f t="shared" si="2"/>
        <v>2800</v>
      </c>
      <c r="I20" s="11" t="s">
        <v>25</v>
      </c>
      <c r="P20" s="12"/>
    </row>
    <row r="21" spans="1:16" ht="24.95" customHeight="1" x14ac:dyDescent="0.15">
      <c r="A21" s="5">
        <v>19</v>
      </c>
      <c r="B21" s="15" t="s">
        <v>27</v>
      </c>
      <c r="C21" s="16"/>
      <c r="D21" s="16"/>
      <c r="E21" s="16"/>
      <c r="F21" s="16"/>
      <c r="G21" s="16"/>
      <c r="H21" s="17"/>
      <c r="I21" s="11"/>
      <c r="P21" s="12"/>
    </row>
    <row r="22" spans="1:16" ht="30" customHeight="1" x14ac:dyDescent="0.15">
      <c r="A22" s="5">
        <v>20</v>
      </c>
      <c r="B22" s="8" t="s">
        <v>10</v>
      </c>
      <c r="C22" s="5" t="s">
        <v>11</v>
      </c>
      <c r="D22" s="5">
        <v>5002.68</v>
      </c>
      <c r="E22" s="5">
        <v>5173.41</v>
      </c>
      <c r="F22" s="5">
        <v>15.35</v>
      </c>
      <c r="G22" s="5">
        <v>12.85</v>
      </c>
      <c r="H22" s="7">
        <f t="shared" ref="H22:H29" si="3">E22*G22-D22*F22</f>
        <v>-10312.8195</v>
      </c>
      <c r="I22" s="11" t="s">
        <v>12</v>
      </c>
      <c r="P22" s="12"/>
    </row>
    <row r="23" spans="1:16" ht="24.95" customHeight="1" x14ac:dyDescent="0.15">
      <c r="A23" s="5">
        <v>21</v>
      </c>
      <c r="B23" s="8" t="s">
        <v>13</v>
      </c>
      <c r="C23" s="5" t="s">
        <v>11</v>
      </c>
      <c r="D23" s="5">
        <v>10005.35</v>
      </c>
      <c r="E23" s="5"/>
      <c r="F23" s="5">
        <v>8.26</v>
      </c>
      <c r="G23" s="5"/>
      <c r="H23" s="7">
        <f t="shared" si="3"/>
        <v>-82644.191000000006</v>
      </c>
      <c r="I23" s="18" t="s">
        <v>14</v>
      </c>
      <c r="P23" s="12"/>
    </row>
    <row r="24" spans="1:16" ht="24.95" customHeight="1" x14ac:dyDescent="0.15">
      <c r="A24" s="5">
        <v>22</v>
      </c>
      <c r="B24" s="8" t="s">
        <v>15</v>
      </c>
      <c r="C24" s="5" t="s">
        <v>11</v>
      </c>
      <c r="D24" s="5"/>
      <c r="E24" s="5">
        <v>5173.41</v>
      </c>
      <c r="F24" s="5"/>
      <c r="G24" s="5">
        <v>3.8</v>
      </c>
      <c r="H24" s="7">
        <f t="shared" si="3"/>
        <v>19658.957999999999</v>
      </c>
      <c r="I24" s="19"/>
      <c r="P24" s="12"/>
    </row>
    <row r="25" spans="1:16" ht="24.95" customHeight="1" x14ac:dyDescent="0.15">
      <c r="A25" s="5">
        <v>23</v>
      </c>
      <c r="B25" s="8" t="s">
        <v>16</v>
      </c>
      <c r="C25" s="5" t="s">
        <v>11</v>
      </c>
      <c r="D25" s="5"/>
      <c r="E25" s="5">
        <v>6292.4</v>
      </c>
      <c r="F25" s="5"/>
      <c r="G25" s="5">
        <v>5.81</v>
      </c>
      <c r="H25" s="7">
        <f t="shared" si="3"/>
        <v>36558.843999999997</v>
      </c>
      <c r="I25" s="19"/>
      <c r="P25" s="12"/>
    </row>
    <row r="26" spans="1:16" ht="24.95" customHeight="1" x14ac:dyDescent="0.15">
      <c r="A26" s="5">
        <v>24</v>
      </c>
      <c r="B26" s="8" t="s">
        <v>17</v>
      </c>
      <c r="C26" s="5" t="s">
        <v>11</v>
      </c>
      <c r="D26" s="5"/>
      <c r="E26" s="5">
        <v>4054.41</v>
      </c>
      <c r="F26" s="5"/>
      <c r="G26" s="5">
        <v>6.57</v>
      </c>
      <c r="H26" s="7">
        <f t="shared" si="3"/>
        <v>26637.473699999999</v>
      </c>
      <c r="I26" s="20"/>
      <c r="P26" s="12"/>
    </row>
    <row r="27" spans="1:16" ht="24.95" customHeight="1" x14ac:dyDescent="0.15">
      <c r="A27" s="5">
        <v>25</v>
      </c>
      <c r="B27" s="8" t="s">
        <v>18</v>
      </c>
      <c r="C27" s="5" t="s">
        <v>11</v>
      </c>
      <c r="D27" s="5"/>
      <c r="E27" s="5">
        <v>16.739999999999998</v>
      </c>
      <c r="F27" s="5"/>
      <c r="G27" s="5">
        <v>57.83</v>
      </c>
      <c r="H27" s="7">
        <f t="shared" si="3"/>
        <v>968.07420000000002</v>
      </c>
      <c r="I27" s="11" t="s">
        <v>19</v>
      </c>
      <c r="P27" s="12"/>
    </row>
    <row r="28" spans="1:16" ht="24.95" customHeight="1" x14ac:dyDescent="0.15">
      <c r="A28" s="5">
        <v>26</v>
      </c>
      <c r="B28" s="8" t="s">
        <v>20</v>
      </c>
      <c r="C28" s="5" t="s">
        <v>21</v>
      </c>
      <c r="D28" s="5">
        <v>10</v>
      </c>
      <c r="E28" s="5">
        <v>10</v>
      </c>
      <c r="F28" s="5">
        <v>443.69</v>
      </c>
      <c r="G28" s="5">
        <v>217.44</v>
      </c>
      <c r="H28" s="7">
        <f t="shared" si="3"/>
        <v>-2262.5</v>
      </c>
      <c r="I28" s="11" t="s">
        <v>22</v>
      </c>
      <c r="P28" s="12"/>
    </row>
    <row r="29" spans="1:16" ht="24.95" customHeight="1" x14ac:dyDescent="0.15">
      <c r="A29" s="5">
        <v>27</v>
      </c>
      <c r="B29" s="8" t="s">
        <v>23</v>
      </c>
      <c r="C29" s="5" t="s">
        <v>24</v>
      </c>
      <c r="D29" s="5">
        <v>1</v>
      </c>
      <c r="E29" s="5">
        <v>1</v>
      </c>
      <c r="F29" s="5">
        <v>3000</v>
      </c>
      <c r="G29" s="5">
        <v>8000</v>
      </c>
      <c r="H29" s="7">
        <f t="shared" si="3"/>
        <v>5000</v>
      </c>
      <c r="I29" s="11" t="s">
        <v>25</v>
      </c>
      <c r="P29" s="12"/>
    </row>
    <row r="30" spans="1:16" ht="24.95" customHeight="1" x14ac:dyDescent="0.15">
      <c r="A30" s="5">
        <v>28</v>
      </c>
      <c r="B30" s="15" t="s">
        <v>28</v>
      </c>
      <c r="C30" s="16"/>
      <c r="D30" s="16"/>
      <c r="E30" s="16"/>
      <c r="F30" s="16"/>
      <c r="G30" s="16"/>
      <c r="H30" s="17"/>
      <c r="I30" s="11"/>
      <c r="P30" s="12"/>
    </row>
    <row r="31" spans="1:16" ht="24.95" customHeight="1" x14ac:dyDescent="0.15">
      <c r="A31" s="5">
        <v>29</v>
      </c>
      <c r="B31" s="8" t="s">
        <v>29</v>
      </c>
      <c r="C31" s="5" t="s">
        <v>11</v>
      </c>
      <c r="D31" s="5">
        <v>60</v>
      </c>
      <c r="E31" s="5">
        <v>60</v>
      </c>
      <c r="F31" s="5">
        <v>70.83</v>
      </c>
      <c r="G31" s="5">
        <v>80.489999999999995</v>
      </c>
      <c r="H31" s="7">
        <f>E31*G31-D31*F31</f>
        <v>579.599999999999</v>
      </c>
      <c r="I31" s="11" t="s">
        <v>30</v>
      </c>
      <c r="P31" s="12"/>
    </row>
    <row r="32" spans="1:16" ht="24.95" customHeight="1" x14ac:dyDescent="0.15">
      <c r="A32" s="5">
        <v>30</v>
      </c>
      <c r="B32" s="9" t="s">
        <v>31</v>
      </c>
      <c r="C32" s="9"/>
      <c r="D32" s="9"/>
      <c r="E32" s="9"/>
      <c r="F32" s="9"/>
      <c r="G32" s="9"/>
      <c r="H32" s="10">
        <f>SUM(H3:H31)</f>
        <v>-18110.977900000002</v>
      </c>
      <c r="I32" s="13"/>
    </row>
    <row r="34" spans="1:9" ht="20.100000000000001" customHeight="1" x14ac:dyDescent="0.15">
      <c r="A34" s="21" t="s">
        <v>32</v>
      </c>
      <c r="B34" s="21"/>
      <c r="C34" s="21"/>
      <c r="D34" s="21"/>
      <c r="E34" s="21"/>
      <c r="F34" s="21"/>
      <c r="G34" s="21"/>
      <c r="H34" s="21"/>
      <c r="I34" s="21"/>
    </row>
    <row r="35" spans="1:9" ht="20.100000000000001" customHeight="1" x14ac:dyDescent="0.15">
      <c r="A35" s="21"/>
      <c r="B35" s="21"/>
      <c r="C35" s="21"/>
      <c r="D35" s="21"/>
      <c r="E35" s="21"/>
      <c r="F35" s="21"/>
      <c r="G35" s="21"/>
      <c r="H35" s="21"/>
      <c r="I35" s="21"/>
    </row>
    <row r="36" spans="1:9" ht="20.100000000000001" customHeight="1" x14ac:dyDescent="0.15">
      <c r="A36" s="21"/>
      <c r="B36" s="21"/>
      <c r="C36" s="21"/>
      <c r="D36" s="21"/>
      <c r="E36" s="21"/>
      <c r="F36" s="21"/>
      <c r="G36" s="21"/>
      <c r="H36" s="21"/>
      <c r="I36" s="21"/>
    </row>
    <row r="37" spans="1:9" ht="20.100000000000001" customHeight="1" x14ac:dyDescent="0.15">
      <c r="A37" s="21"/>
      <c r="B37" s="21"/>
      <c r="C37" s="21"/>
      <c r="D37" s="21"/>
      <c r="E37" s="21"/>
      <c r="F37" s="21"/>
      <c r="G37" s="21"/>
      <c r="H37" s="21"/>
      <c r="I37" s="21"/>
    </row>
    <row r="38" spans="1:9" ht="20.100000000000001" customHeight="1" x14ac:dyDescent="0.15">
      <c r="A38" s="21"/>
      <c r="B38" s="21"/>
      <c r="C38" s="21"/>
      <c r="D38" s="21"/>
      <c r="E38" s="21"/>
      <c r="F38" s="21"/>
      <c r="G38" s="21"/>
      <c r="H38" s="21"/>
      <c r="I38" s="21"/>
    </row>
    <row r="39" spans="1:9" ht="20.100000000000001" customHeight="1" x14ac:dyDescent="0.15">
      <c r="A39" s="21"/>
      <c r="B39" s="21"/>
      <c r="C39" s="21"/>
      <c r="D39" s="21"/>
      <c r="E39" s="21"/>
      <c r="F39" s="21"/>
      <c r="G39" s="21"/>
      <c r="H39" s="21"/>
      <c r="I39" s="21"/>
    </row>
    <row r="40" spans="1:9" ht="20.100000000000001" customHeight="1" x14ac:dyDescent="0.15">
      <c r="A40" s="21"/>
      <c r="B40" s="21"/>
      <c r="C40" s="21"/>
      <c r="D40" s="21"/>
      <c r="E40" s="21"/>
      <c r="F40" s="21"/>
      <c r="G40" s="21"/>
      <c r="H40" s="21"/>
      <c r="I40" s="21"/>
    </row>
    <row r="41" spans="1:9" ht="20.100000000000001" customHeight="1" x14ac:dyDescent="0.15">
      <c r="A41" s="21"/>
      <c r="B41" s="21"/>
      <c r="C41" s="21"/>
      <c r="D41" s="21"/>
      <c r="E41" s="21"/>
      <c r="F41" s="21"/>
      <c r="G41" s="21"/>
      <c r="H41" s="21"/>
      <c r="I41" s="21"/>
    </row>
    <row r="42" spans="1:9" ht="20.100000000000001" customHeight="1" x14ac:dyDescent="0.15">
      <c r="A42" s="21"/>
      <c r="B42" s="21"/>
      <c r="C42" s="21"/>
      <c r="D42" s="21"/>
      <c r="E42" s="21"/>
      <c r="F42" s="21"/>
      <c r="G42" s="21"/>
      <c r="H42" s="21"/>
      <c r="I42" s="21"/>
    </row>
    <row r="43" spans="1:9" ht="20.100000000000001" customHeight="1" x14ac:dyDescent="0.15">
      <c r="A43" s="21"/>
      <c r="B43" s="21"/>
      <c r="C43" s="21"/>
      <c r="D43" s="21"/>
      <c r="E43" s="21"/>
      <c r="F43" s="21"/>
      <c r="G43" s="21"/>
      <c r="H43" s="21"/>
      <c r="I43" s="21"/>
    </row>
    <row r="44" spans="1:9" ht="20.100000000000001" customHeight="1" x14ac:dyDescent="0.15">
      <c r="A44" s="21"/>
      <c r="B44" s="21"/>
      <c r="C44" s="21"/>
      <c r="D44" s="21"/>
      <c r="E44" s="21"/>
      <c r="F44" s="21"/>
      <c r="G44" s="21"/>
      <c r="H44" s="21"/>
      <c r="I44" s="21"/>
    </row>
    <row r="45" spans="1:9" ht="20.100000000000001" customHeight="1" x14ac:dyDescent="0.15">
      <c r="A45" s="21"/>
      <c r="B45" s="21"/>
      <c r="C45" s="21"/>
      <c r="D45" s="21"/>
      <c r="E45" s="21"/>
      <c r="F45" s="21"/>
      <c r="G45" s="21"/>
      <c r="H45" s="21"/>
      <c r="I45" s="21"/>
    </row>
  </sheetData>
  <mergeCells count="9">
    <mergeCell ref="A34:I45"/>
    <mergeCell ref="A1:I1"/>
    <mergeCell ref="B3:H3"/>
    <mergeCell ref="B12:H12"/>
    <mergeCell ref="B21:H21"/>
    <mergeCell ref="B30:H30"/>
    <mergeCell ref="I5:I8"/>
    <mergeCell ref="I14:I17"/>
    <mergeCell ref="I23:I26"/>
  </mergeCells>
  <phoneticPr fontId="6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dcterms:created xsi:type="dcterms:W3CDTF">2023-05-12T11:15:00Z</dcterms:created>
  <dcterms:modified xsi:type="dcterms:W3CDTF">2025-07-02T07:49:38Z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36D1F8AE9A9D419E898D59B2BA826DF4_13</vt:lpwstr>
  </property>
  <property fmtid="{D5CDD505-2E9C-101B-9397-08002B2CF9AE}" pid="4" name="KSOReadingLayout">
    <vt:bool>true</vt:bool>
  </property>
</Properties>
</file>